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Michael Files\MillwardBrown\BYRA\2014\Master File &amp; Race Results\"/>
    </mc:Choice>
  </mc:AlternateContent>
  <bookViews>
    <workbookView xWindow="0" yWindow="0" windowWidth="28800" windowHeight="11445"/>
  </bookViews>
  <sheets>
    <sheet name="2014 Race to the Pub Results" sheetId="2" r:id="rId1"/>
  </sheets>
  <definedNames>
    <definedName name="_xlnm.Print_Area" localSheetId="0">'2014 Race to the Pub Results'!$A$1:$O$26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6" i="2"/>
  <c r="M6" i="2"/>
  <c r="I7" i="2"/>
  <c r="J7" i="2"/>
  <c r="M7" i="2"/>
  <c r="H8" i="2"/>
  <c r="I8" i="2"/>
  <c r="J8" i="2"/>
  <c r="M8" i="2"/>
  <c r="H9" i="2"/>
  <c r="I9" i="2"/>
  <c r="J9" i="2"/>
  <c r="M9" i="2"/>
  <c r="H10" i="2"/>
  <c r="I10" i="2"/>
  <c r="J10" i="2"/>
  <c r="M10" i="2"/>
  <c r="M11" i="2"/>
  <c r="M12" i="2"/>
</calcChain>
</file>

<file path=xl/sharedStrings.xml><?xml version="1.0" encoding="utf-8"?>
<sst xmlns="http://schemas.openxmlformats.org/spreadsheetml/2006/main" count="51" uniqueCount="48">
  <si>
    <t>RACE #</t>
  </si>
  <si>
    <t>FLEET FIVE</t>
  </si>
  <si>
    <t>(2) Multiply time in minutes by circled TCF</t>
  </si>
  <si>
    <t>(1) Convert seconds to decimal equivalent - see reference sheet</t>
  </si>
  <si>
    <t>(In case race timer has issues, use clock time as backup and do the math)</t>
  </si>
  <si>
    <t>Race Start Time HH:MM:SS _____:_______:_____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</si>
  <si>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</si>
  <si>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</si>
  <si>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</si>
  <si>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</si>
  <si>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</si>
  <si>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</si>
  <si>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</si>
  <si>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</si>
  <si>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</si>
  <si>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D-PN</t>
  </si>
  <si>
    <t>Initials</t>
  </si>
  <si>
    <t>Boat Name</t>
  </si>
  <si>
    <t>Skipper</t>
  </si>
  <si>
    <t>Adj.(2)</t>
  </si>
  <si>
    <t>Calc(1)</t>
  </si>
  <si>
    <t>Finish Time*</t>
  </si>
  <si>
    <t>TCF</t>
  </si>
  <si>
    <t>Handicap</t>
  </si>
  <si>
    <t>*Skippers - Circle Spin or Non-Spin TCF as appropriate, Indicate if Guest and Initial Form</t>
  </si>
  <si>
    <t>Blackwater Yacht Racing Association - 2014 Race to the Pub</t>
  </si>
  <si>
    <t>Date: Aug 2, 2014        Race to the Pub           RC: Phillip</t>
  </si>
  <si>
    <t>Cliborne</t>
  </si>
  <si>
    <t>Bandit</t>
  </si>
  <si>
    <t>Maloney</t>
  </si>
  <si>
    <t>Boogie Board</t>
  </si>
  <si>
    <t>Theis</t>
  </si>
  <si>
    <t>Gotcha</t>
  </si>
  <si>
    <t>Shelton</t>
  </si>
  <si>
    <t>Liberty</t>
  </si>
  <si>
    <t>Evans</t>
  </si>
  <si>
    <t>Severence</t>
  </si>
  <si>
    <t>Schraw</t>
  </si>
  <si>
    <t>Second Wind</t>
  </si>
  <si>
    <t>Gillespie</t>
  </si>
  <si>
    <t>King Bill's Revenge</t>
  </si>
  <si>
    <t>J24</t>
  </si>
  <si>
    <t>S-2 6.7</t>
  </si>
  <si>
    <t>San Juan 24</t>
  </si>
  <si>
    <t>C&amp;C 25</t>
  </si>
  <si>
    <t>Erickson 23</t>
  </si>
  <si>
    <t>San Juan 21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</si>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</sst>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1" xfId="0" applyFill="1" applyBorder="1" applyAlignment="1">
      <alignment horizontal="center"/>
    </xf>
    <xf numFmtId="2" fontId="5" fillId="0" borderId="1" xfId="0" applyNumberFormat="1" applyFont="1" applyBorder="1" applyProtection="1"/>
    <xf numFmtId="2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workbookViewId="0">
      <selection activeCell="C15" sqref="C15"/>
    </sheetView>
  </sheetViews>
  <sheetFormatPr defaultRowHeight="15" x14ac:dyDescent="0.25"/>
  <cols>
    <col min="1" max="1" width="14" customWidth="1"/>
    <col min="2" max="2" width="16.7109375" customWidth="1"/>
    <col min="3" max="3" width="10.85546875" customWidth="1"/>
    <col min="4" max="4" width="9.7109375" customWidth="1"/>
    <col min="5" max="5" width="18.42578125" customWidth="1"/>
    <col min="6" max="7" width="8.7109375" customWidth="1"/>
    <col min="8" max="8" width="10.7109375" customWidth="1"/>
    <col min="9" max="9" width="9.140625" bestFit="1" customWidth="1"/>
    <col min="10" max="10" width="10.28515625" bestFit="1" customWidth="1"/>
    <col min="11" max="12" width="8.7109375" customWidth="1"/>
    <col min="13" max="13" width="9.140625" customWidth="1"/>
    <col min="14" max="14" width="9.28515625" customWidth="1"/>
    <col min="15" max="15" width="8.7109375" customWidth="1"/>
  </cols>
  <sheetData>
    <row r="1" spans="1:19" ht="31.5" x14ac:dyDescent="0.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29"/>
    </row>
    <row r="2" spans="1:19" s="8" customFormat="1" ht="18.75" x14ac:dyDescent="0.3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29"/>
    </row>
    <row r="3" spans="1:19" ht="18" customHeight="1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7"/>
      <c r="R3" s="27"/>
      <c r="S3" s="27"/>
    </row>
    <row r="4" spans="1:19" s="8" customFormat="1" ht="18.75" x14ac:dyDescent="0.3">
      <c r="A4" s="26"/>
      <c r="B4" s="26"/>
      <c r="C4" s="24"/>
      <c r="D4" s="24"/>
      <c r="E4" s="24"/>
      <c r="F4" s="24"/>
      <c r="G4" s="25" t="s">
        <v>23</v>
      </c>
      <c r="H4" s="25"/>
      <c r="I4" s="25" t="s">
        <v>22</v>
      </c>
      <c r="J4" s="25"/>
      <c r="K4" s="25" t="s">
        <v>21</v>
      </c>
      <c r="L4" s="25"/>
      <c r="M4" s="21" t="s">
        <v>20</v>
      </c>
      <c r="N4" s="21" t="s">
        <v>19</v>
      </c>
      <c r="O4" s="24"/>
      <c r="Q4" s="23"/>
      <c r="R4" s="19"/>
      <c r="S4" s="19"/>
    </row>
    <row r="5" spans="1:19" s="8" customFormat="1" ht="18.75" x14ac:dyDescent="0.3">
      <c r="A5" s="22" t="s">
        <v>18</v>
      </c>
      <c r="B5" s="22" t="s">
        <v>17</v>
      </c>
      <c r="C5" s="21" t="s">
        <v>16</v>
      </c>
      <c r="D5" s="21" t="s">
        <v>15</v>
      </c>
      <c r="E5" s="21" t="s">
        <v>14</v>
      </c>
      <c r="F5" s="21" t="s">
        <v>13</v>
      </c>
      <c r="G5" s="21" t="s">
        <v>12</v>
      </c>
      <c r="H5" s="21" t="s">
        <v>11</v>
      </c>
      <c r="I5" s="21" t="s">
        <v>12</v>
      </c>
      <c r="J5" s="21" t="s">
        <v>11</v>
      </c>
      <c r="K5" s="21" t="s">
        <v>10</v>
      </c>
      <c r="L5" s="21" t="s">
        <v>9</v>
      </c>
      <c r="M5" s="21" t="s">
        <v>8</v>
      </c>
      <c r="N5" s="21" t="s">
        <v>7</v>
      </c>
      <c r="O5" s="21" t="s">
        <v>6</v>
      </c>
      <c r="Q5" s="20"/>
      <c r="R5" s="19"/>
      <c r="S5" s="19"/>
    </row>
    <row r="6" spans="1:19" s="8" customFormat="1" ht="30" customHeight="1" x14ac:dyDescent="0.3">
      <c r="A6" s="13" t="s">
        <v>27</v>
      </c>
      <c r="B6" s="13" t="s">
        <v>28</v>
      </c>
      <c r="C6" s="13"/>
      <c r="D6" s="13"/>
      <c r="E6" s="15" t="s">
        <v>41</v>
      </c>
      <c r="F6" s="15"/>
      <c r="G6" s="17"/>
      <c r="H6" s="15"/>
      <c r="I6" s="16" t="str">
        <f>IF(Q6 = "s",1000/(900+G6),"")</f>
        <v/>
      </c>
      <c r="J6" s="16" t="str">
        <f>IF(Q6 ="n",1000/(900+H6),"")</f>
        <v/>
      </c>
      <c r="K6" s="13">
        <v>124</v>
      </c>
      <c r="L6" s="13">
        <v>4</v>
      </c>
      <c r="M6" s="12" t="e">
        <f>IF(K6&gt;0,(K6+L6/60)-#REF!," ")</f>
        <v>#REF!</v>
      </c>
      <c r="N6" s="11"/>
      <c r="O6" s="32">
        <v>1</v>
      </c>
      <c r="Q6" s="18"/>
      <c r="R6" s="9"/>
      <c r="S6" s="9"/>
    </row>
    <row r="7" spans="1:19" s="8" customFormat="1" ht="30" customHeight="1" x14ac:dyDescent="0.3">
      <c r="A7" s="13" t="s">
        <v>29</v>
      </c>
      <c r="B7" s="13" t="s">
        <v>30</v>
      </c>
      <c r="C7" s="13"/>
      <c r="D7" s="13"/>
      <c r="E7" s="15" t="s">
        <v>41</v>
      </c>
      <c r="F7" s="15"/>
      <c r="G7" s="17"/>
      <c r="H7" s="15"/>
      <c r="I7" s="16" t="str">
        <f>IF(Q7 = "s",1000/(900+G7),"")</f>
        <v/>
      </c>
      <c r="J7" s="16" t="str">
        <f>IF(Q7 ="n",1000/(900+H7),"")</f>
        <v/>
      </c>
      <c r="K7" s="13">
        <v>135</v>
      </c>
      <c r="L7" s="13">
        <v>15</v>
      </c>
      <c r="M7" s="12" t="e">
        <f>IF(K7&gt;0,(K7+L7/60)-#REF!," ")</f>
        <v>#REF!</v>
      </c>
      <c r="N7" s="11"/>
      <c r="O7" s="32">
        <v>2</v>
      </c>
      <c r="Q7" s="10"/>
      <c r="R7" s="9"/>
      <c r="S7" s="9"/>
    </row>
    <row r="8" spans="1:19" s="8" customFormat="1" ht="30" customHeight="1" x14ac:dyDescent="0.3">
      <c r="A8" s="13" t="s">
        <v>31</v>
      </c>
      <c r="B8" s="13" t="s">
        <v>32</v>
      </c>
      <c r="C8" s="13"/>
      <c r="D8" s="13"/>
      <c r="E8" s="15" t="s">
        <v>42</v>
      </c>
      <c r="F8" s="15"/>
      <c r="G8" s="15"/>
      <c r="H8" s="15" t="str">
        <f>IF(G8&gt;0,G8+15,"")</f>
        <v/>
      </c>
      <c r="I8" s="16" t="str">
        <f>IF(Q8 = "s",1000/(900+G8),"")</f>
        <v/>
      </c>
      <c r="J8" s="16" t="str">
        <f>IF(Q8 ="n",1000/(900+H8),"")</f>
        <v/>
      </c>
      <c r="K8" s="13">
        <v>156</v>
      </c>
      <c r="L8" s="13">
        <v>46</v>
      </c>
      <c r="M8" s="12" t="e">
        <f>IF(K8&gt;0,(K8+L8/60)-#REF!," ")</f>
        <v>#REF!</v>
      </c>
      <c r="N8" s="11"/>
      <c r="O8" s="32" t="s">
        <v>47</v>
      </c>
      <c r="Q8" s="10"/>
      <c r="R8" s="9"/>
      <c r="S8" s="9"/>
    </row>
    <row r="9" spans="1:19" s="8" customFormat="1" ht="30" customHeight="1" x14ac:dyDescent="0.3">
      <c r="A9" s="13" t="s">
        <v>33</v>
      </c>
      <c r="B9" s="13" t="s">
        <v>34</v>
      </c>
      <c r="C9" s="13"/>
      <c r="D9" s="13"/>
      <c r="E9" s="15" t="s">
        <v>43</v>
      </c>
      <c r="F9" s="15"/>
      <c r="G9" s="15"/>
      <c r="H9" s="15" t="str">
        <f>IF(G9&gt;0,G9+15,"")</f>
        <v/>
      </c>
      <c r="I9" s="16" t="str">
        <f>IF(Q9 = "s",1000/(900+G9),"")</f>
        <v/>
      </c>
      <c r="J9" s="16" t="str">
        <f>IF(Q9 ="n",1000/(900+H9),"")</f>
        <v/>
      </c>
      <c r="K9" s="13">
        <v>156</v>
      </c>
      <c r="L9" s="13">
        <v>47</v>
      </c>
      <c r="M9" s="12" t="e">
        <f>IF(K9&gt;0,(K9+L9/60)-#REF!," ")</f>
        <v>#REF!</v>
      </c>
      <c r="N9" s="11"/>
      <c r="O9" s="32">
        <v>3</v>
      </c>
      <c r="Q9" s="10"/>
      <c r="R9" s="9"/>
      <c r="S9" s="9"/>
    </row>
    <row r="10" spans="1:19" s="8" customFormat="1" ht="30" customHeight="1" x14ac:dyDescent="0.3">
      <c r="A10" s="13" t="s">
        <v>35</v>
      </c>
      <c r="B10" s="13" t="s">
        <v>36</v>
      </c>
      <c r="C10" s="13"/>
      <c r="D10" s="13"/>
      <c r="E10" s="15" t="s">
        <v>44</v>
      </c>
      <c r="F10" s="15"/>
      <c r="G10" s="15"/>
      <c r="H10" s="15" t="str">
        <f>IF(G10&gt;0,G10+15,"")</f>
        <v/>
      </c>
      <c r="I10" s="16" t="str">
        <f>IF(Q10 = "s",1000/(900+G10),"")</f>
        <v/>
      </c>
      <c r="J10" s="16" t="str">
        <f>IF(Q10 ="n",1000/(900+H10),"")</f>
        <v/>
      </c>
      <c r="K10" s="13"/>
      <c r="L10" s="13"/>
      <c r="M10" s="12" t="str">
        <f>IF(K10&gt;0,(K10+L10/60)-#REF!," ")</f>
        <v xml:space="preserve"> </v>
      </c>
      <c r="N10" s="11"/>
      <c r="O10" s="32">
        <v>4</v>
      </c>
      <c r="Q10" s="10"/>
      <c r="R10" s="9"/>
      <c r="S10" s="9"/>
    </row>
    <row r="11" spans="1:19" s="8" customFormat="1" ht="30" customHeight="1" x14ac:dyDescent="0.3">
      <c r="A11" s="13" t="s">
        <v>37</v>
      </c>
      <c r="B11" s="13" t="s">
        <v>38</v>
      </c>
      <c r="C11" s="13"/>
      <c r="D11" s="13"/>
      <c r="E11" s="15" t="s">
        <v>45</v>
      </c>
      <c r="F11" s="15"/>
      <c r="G11" s="15"/>
      <c r="H11" s="15"/>
      <c r="I11" s="14"/>
      <c r="J11" s="14"/>
      <c r="K11" s="13"/>
      <c r="L11" s="13"/>
      <c r="M11" s="12" t="str">
        <f>IF(K11&gt;0,(K11+L11/60)-#REF!," ")</f>
        <v xml:space="preserve"> </v>
      </c>
      <c r="N11" s="11"/>
      <c r="O11" s="32">
        <v>5</v>
      </c>
      <c r="Q11" s="10"/>
      <c r="R11" s="9"/>
      <c r="S11" s="9"/>
    </row>
    <row r="12" spans="1:19" s="8" customFormat="1" ht="30" customHeight="1" x14ac:dyDescent="0.3">
      <c r="A12" s="13" t="s">
        <v>39</v>
      </c>
      <c r="B12" s="13" t="s">
        <v>40</v>
      </c>
      <c r="C12" s="13"/>
      <c r="D12" s="13"/>
      <c r="E12" s="15" t="s">
        <v>46</v>
      </c>
      <c r="F12" s="15"/>
      <c r="G12" s="15"/>
      <c r="H12" s="15"/>
      <c r="I12" s="14"/>
      <c r="J12" s="14"/>
      <c r="K12" s="13"/>
      <c r="L12" s="13"/>
      <c r="M12" s="12" t="str">
        <f>IF(K12&gt;0,(K12+L12/60)-#REF!," ")</f>
        <v xml:space="preserve"> </v>
      </c>
      <c r="N12" s="11"/>
      <c r="O12" s="32">
        <v>6</v>
      </c>
      <c r="Q12" s="10"/>
      <c r="R12" s="9"/>
      <c r="S12" s="9"/>
    </row>
    <row r="13" spans="1:19" ht="30" customHeight="1" x14ac:dyDescent="0.25"/>
    <row r="14" spans="1:19" ht="30" customHeight="1" x14ac:dyDescent="0.25"/>
    <row r="15" spans="1:19" ht="30" customHeight="1" x14ac:dyDescent="0.25"/>
    <row r="16" spans="1:19" ht="30" customHeight="1" x14ac:dyDescent="0.25"/>
    <row r="17" spans="1:15" ht="30" customHeight="1" x14ac:dyDescent="0.25"/>
    <row r="18" spans="1:15" ht="30" customHeight="1" x14ac:dyDescent="0.25"/>
    <row r="19" spans="1:15" ht="30" customHeight="1" x14ac:dyDescent="0.25"/>
    <row r="20" spans="1:15" ht="30" customHeight="1" x14ac:dyDescent="0.25"/>
    <row r="21" spans="1:15" ht="21" x14ac:dyDescent="0.35">
      <c r="A21" s="7" t="s">
        <v>5</v>
      </c>
      <c r="B21" s="7"/>
      <c r="C21" s="7"/>
      <c r="D21" s="7"/>
      <c r="E21" s="7"/>
      <c r="F21" s="7"/>
      <c r="G21" s="7"/>
      <c r="H21" s="7"/>
      <c r="I21" s="7"/>
      <c r="J21" s="7"/>
      <c r="K21" s="3"/>
      <c r="L21" s="3"/>
      <c r="M21" s="6"/>
      <c r="N21" s="3"/>
      <c r="O21" s="3"/>
    </row>
    <row r="22" spans="1:15" ht="18.75" x14ac:dyDescent="0.3">
      <c r="A22" s="5" t="s">
        <v>4</v>
      </c>
      <c r="B22" s="5"/>
      <c r="C22" s="5"/>
      <c r="D22" s="5"/>
      <c r="E22" s="5"/>
      <c r="F22" s="5"/>
      <c r="G22" s="5"/>
      <c r="H22" s="5"/>
      <c r="I22" s="5"/>
      <c r="J22" s="5"/>
      <c r="K22" s="3"/>
      <c r="L22" s="3"/>
      <c r="M22" s="3"/>
      <c r="N22" s="4"/>
      <c r="O22" s="3"/>
    </row>
    <row r="23" spans="1:15" ht="18.75" hidden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.75" x14ac:dyDescent="0.3">
      <c r="A24" s="2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.75" x14ac:dyDescent="0.3">
      <c r="A25" s="2" t="s">
        <v>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30" customHeight="1" x14ac:dyDescent="0.4">
      <c r="A26" s="1" t="s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 t="s">
        <v>0</v>
      </c>
      <c r="N26" s="1"/>
      <c r="O26" s="1"/>
    </row>
  </sheetData>
  <mergeCells count="9">
    <mergeCell ref="A1:O1"/>
    <mergeCell ref="A2:O2"/>
    <mergeCell ref="A3:O3"/>
    <mergeCell ref="A21:J21"/>
    <mergeCell ref="Q3:S3"/>
    <mergeCell ref="G4:H4"/>
    <mergeCell ref="I4:J4"/>
    <mergeCell ref="K4:L4"/>
    <mergeCell ref="A22:J22"/>
  </mergeCells>
  <printOptions horizontalCentered="1" vertic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Race to the Pub Results</vt:lpstr>
      <vt:lpstr>'2014 Race to the Pub Results'!Print_Area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Michael Maloney</cp:lastModifiedBy>
  <dcterms:created xsi:type="dcterms:W3CDTF">2014-09-07T17:40:18Z</dcterms:created>
  <dcterms:modified xsi:type="dcterms:W3CDTF">2014-09-07T17:50:32Z</dcterms:modified>
</cp:coreProperties>
</file>